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20" yWindow="280" windowWidth="21600" windowHeight="17460" tabRatio="222" activeTab="0"/>
  </bookViews>
  <sheets>
    <sheet name="CALCS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<sst xmlns="http://schemas.openxmlformats.org/spreadsheetml/2006/main" count="75" uniqueCount="54">
  <si>
    <t>Warning:</t>
  </si>
  <si>
    <t>This spreadsheet is not in SI units! (You may need to convert to SI units for your documentation).</t>
  </si>
  <si>
    <t>Errors and omissions excepted</t>
  </si>
  <si>
    <t>Refer to the table in cells B14:I18 for your chains pitch</t>
  </si>
  <si>
    <t>Input your chains pitch in cell B6 (convert from inches to mm)</t>
  </si>
  <si>
    <t>Input the number of teeth required for your sprocket in cell B7</t>
  </si>
  <si>
    <t>The overall diameter of your sprocket is calculated and shown in cell C8</t>
  </si>
  <si>
    <t>teeth</t>
  </si>
  <si>
    <t>Pitch (P)</t>
  </si>
  <si>
    <t>teeth (N)</t>
  </si>
  <si>
    <t>mm</t>
  </si>
  <si>
    <t>Roller Width</t>
  </si>
  <si>
    <t>1/2"</t>
  </si>
  <si>
    <t>5/16"</t>
  </si>
  <si>
    <t>1/4"</t>
  </si>
  <si>
    <t>0.227"</t>
  </si>
  <si>
    <t>0.284"</t>
  </si>
  <si>
    <t>0.335"</t>
  </si>
  <si>
    <t>5/8"</t>
  </si>
  <si>
    <t>0.400"</t>
  </si>
  <si>
    <t>3/8"</t>
  </si>
  <si>
    <t>0.343"</t>
  </si>
  <si>
    <t>3/4"</t>
  </si>
  <si>
    <t>15/32"</t>
  </si>
  <si>
    <t>P*(0.6+(1/Tan(180/N)))=</t>
  </si>
  <si>
    <t>Sprocket OD</t>
  </si>
  <si>
    <t>Sprocket Thickness</t>
  </si>
  <si>
    <t>Chain Type</t>
  </si>
  <si>
    <t>Sprocket Blank diameter calculator (Version 01 - 16/11/2007)</t>
  </si>
  <si>
    <t>Author: Douglas Anderson</t>
  </si>
  <si>
    <t>Westgarage Engineering Services</t>
  </si>
  <si>
    <t>Westhouse</t>
  </si>
  <si>
    <t>Cowstrandburn</t>
  </si>
  <si>
    <t>Dunfermline</t>
  </si>
  <si>
    <t>Fife, Scotland</t>
  </si>
  <si>
    <t>KY12 9HP</t>
  </si>
  <si>
    <t>UK</t>
  </si>
  <si>
    <t>e-mail: douglas @westgarage.co.uk</t>
  </si>
  <si>
    <t>Web: http://www.westgarage.co.uk</t>
  </si>
  <si>
    <t>This spreadsheet is "Freeware" please credit Westgarage Engineering Services.</t>
  </si>
  <si>
    <t>Notes:</t>
  </si>
  <si>
    <t>For size over chain add approximately 10mm to diameter (530 chain)</t>
  </si>
  <si>
    <t>Pitch (inches)</t>
  </si>
  <si>
    <t>Pitch (mm)</t>
  </si>
  <si>
    <t>Roller Diameter (inches)</t>
  </si>
  <si>
    <t>Roller Diameter (mm)</t>
  </si>
  <si>
    <t>Sprocket Blank diameter calculator (Version 02 - 09/09/2008)</t>
  </si>
  <si>
    <t>530 chain link height 15.30mm</t>
  </si>
  <si>
    <t xml:space="preserve"> </t>
  </si>
  <si>
    <t>530 chain deduct 23.50mm from sprocket OD for internal chain diameter</t>
  </si>
  <si>
    <t>Chain internal running diameter (530)</t>
  </si>
  <si>
    <t>Chain internal running diameter (420,425)</t>
  </si>
  <si>
    <t>Sierra 7" LSD diameter of top of sprocket flange 160mm</t>
  </si>
  <si>
    <t>420 and 425 deduct 20mm from sprocket OD for internal chain diameter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</si>
</sst>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2" borderId="2" xfId="0" applyFill="1" applyBorder="1" applyAlignment="1" quotePrefix="1">
      <alignment/>
    </xf>
    <xf numFmtId="0" fontId="0" fillId="2" borderId="3" xfId="0" applyFill="1" applyBorder="1" applyAlignment="1">
      <alignment/>
    </xf>
    <xf numFmtId="0" fontId="0" fillId="4" borderId="1" xfId="0" applyFill="1" applyBorder="1" applyAlignment="1" applyProtection="1">
      <alignment/>
      <protection locked="0"/>
    </xf>
    <xf numFmtId="2" fontId="0" fillId="2" borderId="4" xfId="0" applyNumberForma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3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22</xdr:row>
      <xdr:rowOff>66675</xdr:rowOff>
    </xdr:from>
    <xdr:to>
      <xdr:col>2</xdr:col>
      <xdr:colOff>904875</xdr:colOff>
      <xdr:row>33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629025"/>
          <a:ext cx="34194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40</xdr:row>
      <xdr:rowOff>66675</xdr:rowOff>
    </xdr:from>
    <xdr:to>
      <xdr:col>0</xdr:col>
      <xdr:colOff>3524250</xdr:colOff>
      <xdr:row>51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543675"/>
          <a:ext cx="33909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1"/>
  <sheetViews>
    <sheetView tabSelected="1" workbookViewId="0" topLeftCell="A3">
      <selection activeCell="E9" sqref="E9"/>
    </sheetView>
  </sheetViews>
  <sheetFormatPr defaultColWidth="11.00390625" defaultRowHeight="12.75"/>
  <cols>
    <col min="2" max="2" width="23.75390625" style="0" customWidth="1"/>
    <col min="3" max="3" width="12.00390625" style="0" customWidth="1"/>
  </cols>
  <sheetData>
    <row r="3" ht="12.75">
      <c r="A3" s="2" t="s">
        <v>46</v>
      </c>
    </row>
    <row r="4" ht="12.75">
      <c r="A4" s="2" t="s">
        <v>29</v>
      </c>
    </row>
    <row r="6" spans="1:4" ht="12.75">
      <c r="A6" s="7" t="s">
        <v>8</v>
      </c>
      <c r="B6" s="10">
        <v>15.875</v>
      </c>
      <c r="C6" s="12" t="s">
        <v>10</v>
      </c>
      <c r="D6" s="13"/>
    </row>
    <row r="7" spans="1:4" ht="12.75">
      <c r="A7" s="7" t="s">
        <v>9</v>
      </c>
      <c r="B7" s="10">
        <v>57</v>
      </c>
      <c r="C7" s="14" t="s">
        <v>7</v>
      </c>
      <c r="D7" s="15"/>
    </row>
    <row r="8" spans="1:4" ht="12.75">
      <c r="A8" s="6" t="s">
        <v>25</v>
      </c>
      <c r="B8" s="8" t="s">
        <v>24</v>
      </c>
      <c r="C8" s="11">
        <f>B6*(0.6+(1/TAN(RADIANS(180/B7))))</f>
        <v>297.26394547504833</v>
      </c>
      <c r="D8" s="9" t="s">
        <v>10</v>
      </c>
    </row>
    <row r="9" spans="1:5" ht="12.75">
      <c r="A9" s="6" t="s">
        <v>50</v>
      </c>
      <c r="B9" s="8"/>
      <c r="C9" s="11">
        <f>IF(B6&lt;15,"n/a",C8-23.5)</f>
        <v>273.76394547504833</v>
      </c>
      <c r="D9" s="9" t="s">
        <v>10</v>
      </c>
      <c r="E9" t="s">
        <v>48</v>
      </c>
    </row>
    <row r="10" spans="1:4" ht="12.75">
      <c r="A10" s="6" t="s">
        <v>51</v>
      </c>
      <c r="B10" s="8"/>
      <c r="C10" s="11" t="str">
        <f>IF(B6&gt;12.7,"n/a",C8-20)</f>
        <v>n/a</v>
      </c>
      <c r="D10" s="9" t="s">
        <v>10</v>
      </c>
    </row>
    <row r="14" spans="2:9" ht="12.75">
      <c r="B14" s="3" t="s">
        <v>27</v>
      </c>
      <c r="C14" s="4">
        <v>420</v>
      </c>
      <c r="D14" s="4">
        <v>425</v>
      </c>
      <c r="E14" s="4">
        <v>428</v>
      </c>
      <c r="F14" s="4">
        <v>520</v>
      </c>
      <c r="G14" s="4">
        <v>525</v>
      </c>
      <c r="H14" s="4">
        <v>530</v>
      </c>
      <c r="I14" s="4">
        <v>630</v>
      </c>
    </row>
    <row r="15" spans="2:9" ht="12.75">
      <c r="B15" s="3" t="s">
        <v>42</v>
      </c>
      <c r="C15" s="5" t="s">
        <v>12</v>
      </c>
      <c r="D15" s="5" t="s">
        <v>12</v>
      </c>
      <c r="E15" s="5" t="s">
        <v>12</v>
      </c>
      <c r="F15" s="5" t="s">
        <v>18</v>
      </c>
      <c r="G15" s="5" t="s">
        <v>18</v>
      </c>
      <c r="H15" s="5" t="s">
        <v>18</v>
      </c>
      <c r="I15" s="5" t="s">
        <v>22</v>
      </c>
    </row>
    <row r="16" spans="2:9" ht="12.75">
      <c r="B16" s="3" t="s">
        <v>43</v>
      </c>
      <c r="C16" s="5">
        <v>12.7</v>
      </c>
      <c r="D16" s="5">
        <v>12.7</v>
      </c>
      <c r="E16" s="5">
        <v>12.7</v>
      </c>
      <c r="F16" s="5">
        <v>15.875</v>
      </c>
      <c r="G16" s="5">
        <v>15.875</v>
      </c>
      <c r="H16" s="5">
        <v>15.875</v>
      </c>
      <c r="I16" s="5">
        <v>19.05</v>
      </c>
    </row>
    <row r="17" spans="2:9" ht="12.75">
      <c r="B17" s="3" t="s">
        <v>44</v>
      </c>
      <c r="C17" s="5" t="s">
        <v>13</v>
      </c>
      <c r="D17" s="5" t="s">
        <v>13</v>
      </c>
      <c r="E17" s="5" t="s">
        <v>17</v>
      </c>
      <c r="F17" s="5" t="s">
        <v>19</v>
      </c>
      <c r="G17" s="5" t="s">
        <v>19</v>
      </c>
      <c r="H17" s="5" t="s">
        <v>19</v>
      </c>
      <c r="I17" s="5" t="s">
        <v>23</v>
      </c>
    </row>
    <row r="18" spans="2:9" ht="12.75">
      <c r="B18" s="3" t="s">
        <v>45</v>
      </c>
      <c r="C18" s="5">
        <v>7.9375</v>
      </c>
      <c r="D18" s="5">
        <v>7.9375</v>
      </c>
      <c r="E18" s="5">
        <v>8.509</v>
      </c>
      <c r="F18" s="5">
        <v>10.16</v>
      </c>
      <c r="G18" s="5">
        <v>10.16</v>
      </c>
      <c r="H18" s="5">
        <v>10.16</v>
      </c>
      <c r="I18" s="5">
        <v>11.906</v>
      </c>
    </row>
    <row r="19" spans="2:9" ht="12.75">
      <c r="B19" s="3" t="s">
        <v>11</v>
      </c>
      <c r="C19" s="5" t="s">
        <v>14</v>
      </c>
      <c r="D19" s="5" t="s">
        <v>13</v>
      </c>
      <c r="E19" s="5" t="s">
        <v>13</v>
      </c>
      <c r="F19" s="5" t="s">
        <v>14</v>
      </c>
      <c r="G19" s="5" t="s">
        <v>13</v>
      </c>
      <c r="H19" s="5" t="s">
        <v>20</v>
      </c>
      <c r="I19" s="5" t="s">
        <v>20</v>
      </c>
    </row>
    <row r="20" spans="2:9" ht="12.75">
      <c r="B20" s="3" t="s">
        <v>26</v>
      </c>
      <c r="C20" s="5" t="s">
        <v>15</v>
      </c>
      <c r="D20" s="5" t="s">
        <v>16</v>
      </c>
      <c r="E20" s="5" t="s">
        <v>16</v>
      </c>
      <c r="F20" s="5" t="s">
        <v>15</v>
      </c>
      <c r="G20" s="5" t="s">
        <v>16</v>
      </c>
      <c r="H20" s="5" t="s">
        <v>21</v>
      </c>
      <c r="I20" s="5" t="s">
        <v>21</v>
      </c>
    </row>
    <row r="23" ht="12.75">
      <c r="B23" s="1"/>
    </row>
    <row r="25" ht="12.75">
      <c r="B25" s="1"/>
    </row>
    <row r="27" ht="12.75">
      <c r="B27" s="1"/>
    </row>
    <row r="35" ht="12.75">
      <c r="B35" t="s">
        <v>40</v>
      </c>
    </row>
    <row r="36" ht="12.75">
      <c r="B36" t="s">
        <v>47</v>
      </c>
    </row>
    <row r="38" ht="12.75">
      <c r="B38" t="s">
        <v>52</v>
      </c>
    </row>
    <row r="39" ht="12.75">
      <c r="B39" t="s">
        <v>41</v>
      </c>
    </row>
    <row r="40" ht="12.75">
      <c r="B40" t="s">
        <v>49</v>
      </c>
    </row>
    <row r="41" ht="12.75">
      <c r="B41" t="s">
        <v>53</v>
      </c>
    </row>
  </sheetData>
  <mergeCells count="2">
    <mergeCell ref="C6:D6"/>
    <mergeCell ref="C7:D7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9"/>
  <sheetViews>
    <sheetView workbookViewId="0" topLeftCell="A1">
      <selection activeCell="A23" sqref="A23"/>
    </sheetView>
  </sheetViews>
  <sheetFormatPr defaultColWidth="11.00390625" defaultRowHeight="12.75"/>
  <cols>
    <col min="1" max="1" width="81.125" style="0" customWidth="1"/>
  </cols>
  <sheetData>
    <row r="1" ht="12.75">
      <c r="A1" s="2" t="s">
        <v>30</v>
      </c>
    </row>
    <row r="2" ht="12.75">
      <c r="A2" s="2" t="s">
        <v>31</v>
      </c>
    </row>
    <row r="3" ht="12.75">
      <c r="A3" s="2" t="s">
        <v>32</v>
      </c>
    </row>
    <row r="4" ht="12.75">
      <c r="A4" s="2" t="s">
        <v>33</v>
      </c>
    </row>
    <row r="5" ht="12.75">
      <c r="A5" s="2" t="s">
        <v>34</v>
      </c>
    </row>
    <row r="6" ht="12.75">
      <c r="A6" s="2" t="s">
        <v>35</v>
      </c>
    </row>
    <row r="7" ht="12.75">
      <c r="A7" s="2" t="s">
        <v>36</v>
      </c>
    </row>
    <row r="8" ht="12.75">
      <c r="A8" s="2"/>
    </row>
    <row r="9" ht="12.75">
      <c r="A9" s="2" t="s">
        <v>29</v>
      </c>
    </row>
    <row r="10" ht="12.75">
      <c r="A10" s="2" t="s">
        <v>37</v>
      </c>
    </row>
    <row r="11" ht="12.75">
      <c r="A11" s="2" t="s">
        <v>38</v>
      </c>
    </row>
    <row r="12" ht="12.75">
      <c r="A12" s="2"/>
    </row>
    <row r="13" ht="12.75">
      <c r="A13" s="2" t="s">
        <v>28</v>
      </c>
    </row>
    <row r="14" ht="12.75">
      <c r="A14" s="2" t="s">
        <v>39</v>
      </c>
    </row>
    <row r="15" ht="12.75">
      <c r="A15" s="2"/>
    </row>
    <row r="16" ht="12.75">
      <c r="A16" s="2" t="s">
        <v>40</v>
      </c>
    </row>
    <row r="17" ht="12.75">
      <c r="A17" s="2" t="s">
        <v>3</v>
      </c>
    </row>
    <row r="18" ht="12.75">
      <c r="A18" s="2" t="s">
        <v>4</v>
      </c>
    </row>
    <row r="19" ht="12.75">
      <c r="A19" s="2" t="s">
        <v>5</v>
      </c>
    </row>
    <row r="20" ht="12.75">
      <c r="A20" s="2" t="s">
        <v>6</v>
      </c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 t="s">
        <v>0</v>
      </c>
    </row>
    <row r="36" ht="12.75">
      <c r="A36" s="2" t="s">
        <v>1</v>
      </c>
    </row>
    <row r="37" ht="12.75">
      <c r="A37" s="2" t="s">
        <v>2</v>
      </c>
    </row>
    <row r="38" ht="12.75">
      <c r="A38" s="2"/>
    </row>
    <row r="39" ht="12.75">
      <c r="A39" s="2"/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Anderson</dc:creator>
  <cp:keywords/>
  <dc:description/>
  <cp:lastModifiedBy>Douglas Anderson</cp:lastModifiedBy>
  <dcterms:created xsi:type="dcterms:W3CDTF">2007-11-16T15:18:13Z</dcterms:created>
  <cp:category/>
  <cp:version/>
  <cp:contentType/>
  <cp:contentStatus/>
</cp:coreProperties>
</file>